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\Desktop\"/>
    </mc:Choice>
  </mc:AlternateContent>
  <bookViews>
    <workbookView xWindow="1500" yWindow="-90" windowWidth="12210" windowHeight="9435" activeTab="4"/>
  </bookViews>
  <sheets>
    <sheet name="Výsečový graf" sheetId="13" r:id="rId1"/>
    <sheet name="Sloupcový graf 2D" sheetId="12" r:id="rId2"/>
    <sheet name="Spojnicový graf" sheetId="10" r:id="rId3"/>
    <sheet name="Sloupcový graf 3D" sheetId="14" r:id="rId4"/>
    <sheet name="Bublinový graf" sheetId="11" r:id="rId5"/>
  </sheets>
  <calcPr calcId="152511"/>
</workbook>
</file>

<file path=xl/calcChain.xml><?xml version="1.0" encoding="utf-8"?>
<calcChain xmlns="http://schemas.openxmlformats.org/spreadsheetml/2006/main">
  <c r="E14" i="14" l="1"/>
  <c r="D14" i="14"/>
  <c r="C14" i="14"/>
  <c r="F13" i="14"/>
  <c r="F12" i="14"/>
  <c r="F11" i="14"/>
  <c r="F10" i="14"/>
  <c r="F14" i="14"/>
  <c r="C15" i="13"/>
  <c r="D7" i="13"/>
  <c r="D15" i="13"/>
  <c r="E7" i="13"/>
  <c r="E15" i="13"/>
  <c r="F7" i="13"/>
  <c r="F15" i="13"/>
  <c r="G7" i="13"/>
  <c r="G15" i="13"/>
  <c r="H7" i="13"/>
  <c r="H15" i="13"/>
  <c r="I7" i="13"/>
  <c r="I15" i="13"/>
  <c r="J7" i="13"/>
  <c r="J15" i="13"/>
  <c r="K7" i="13"/>
  <c r="K15" i="13"/>
  <c r="L7" i="13"/>
  <c r="L15" i="13"/>
  <c r="M7" i="13"/>
  <c r="M15" i="13"/>
  <c r="N7" i="13"/>
  <c r="N15" i="13"/>
  <c r="O14" i="13"/>
  <c r="O13" i="13"/>
  <c r="O12" i="13"/>
  <c r="O11" i="13"/>
  <c r="O10" i="13"/>
  <c r="O9" i="13"/>
  <c r="O8" i="13"/>
  <c r="D15" i="12"/>
  <c r="E7" i="12"/>
  <c r="E15" i="12"/>
  <c r="F7" i="12"/>
  <c r="F15" i="12"/>
  <c r="G7" i="12"/>
  <c r="G15" i="12"/>
  <c r="H7" i="12"/>
  <c r="H15" i="12"/>
  <c r="I7" i="12"/>
  <c r="I15" i="12"/>
  <c r="J7" i="12"/>
  <c r="J15" i="12"/>
  <c r="K7" i="12"/>
  <c r="K15" i="12"/>
  <c r="L7" i="12"/>
  <c r="L15" i="12"/>
  <c r="M7" i="12"/>
  <c r="M15" i="12"/>
  <c r="N7" i="12"/>
  <c r="N15" i="12"/>
  <c r="C15" i="12"/>
  <c r="O14" i="12"/>
  <c r="O13" i="12"/>
  <c r="O12" i="12"/>
  <c r="O11" i="12"/>
  <c r="O10" i="12"/>
  <c r="O9" i="12"/>
  <c r="O8" i="12"/>
  <c r="D7" i="12"/>
  <c r="C14" i="10"/>
  <c r="D6" i="10"/>
  <c r="D14" i="10"/>
  <c r="E6" i="10"/>
  <c r="E14" i="10"/>
  <c r="F6" i="10"/>
  <c r="F14" i="10"/>
  <c r="G6" i="10"/>
  <c r="G14" i="10"/>
  <c r="H6" i="10"/>
  <c r="H14" i="10"/>
  <c r="I6" i="10"/>
  <c r="I14" i="10"/>
  <c r="J6" i="10"/>
  <c r="J14" i="10"/>
  <c r="K6" i="10"/>
  <c r="K14" i="10"/>
  <c r="L6" i="10"/>
  <c r="L14" i="10"/>
  <c r="M6" i="10"/>
  <c r="M14" i="10"/>
  <c r="N6" i="10"/>
  <c r="N14" i="10"/>
  <c r="O7" i="10"/>
  <c r="O8" i="10"/>
  <c r="O9" i="10"/>
  <c r="O10" i="10"/>
  <c r="O11" i="10"/>
  <c r="O12" i="10"/>
  <c r="O13" i="10"/>
</calcChain>
</file>

<file path=xl/comments1.xml><?xml version="1.0" encoding="utf-8"?>
<comments xmlns="http://schemas.openxmlformats.org/spreadsheetml/2006/main">
  <authors>
    <author>Admin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Vytvořte výsečový graf pro zachycení struktury výdajů
</t>
        </r>
        <r>
          <rPr>
            <sz val="8"/>
            <color indexed="81"/>
            <rFont val="Tahoma"/>
            <family val="2"/>
            <charset val="238"/>
          </rPr>
          <t>- pro graf využijte data z řádků označených šedivou barvou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Vytvořte 2D sloupcový graf pro Porovnání tržeb a výdajů
</t>
        </r>
        <r>
          <rPr>
            <sz val="8"/>
            <color indexed="81"/>
            <rFont val="Tahoma"/>
            <family val="2"/>
            <charset val="238"/>
          </rPr>
          <t>- pro graf využijte data z řádků označených šedivou barvou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Vytvořte výsečový graf pro zachycení Vývoje konečného stavu
</t>
        </r>
        <r>
          <rPr>
            <sz val="8"/>
            <color indexed="81"/>
            <rFont val="Tahoma"/>
            <family val="2"/>
            <charset val="238"/>
          </rPr>
          <t xml:space="preserve">- pro graf využijte data z řádků označených šedivou barvou
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Vytvořte 3D skládaný sloupcový graf pro Porovnání nákladů
</t>
        </r>
        <r>
          <rPr>
            <sz val="8"/>
            <color indexed="81"/>
            <rFont val="Tahoma"/>
            <family val="2"/>
            <charset val="238"/>
          </rPr>
          <t xml:space="preserve">- pro graf využijte data z řádků označených šedivou barvou
</t>
        </r>
        <r>
          <rPr>
            <sz val="8"/>
            <color indexed="81"/>
            <rFont val="Tahoma"/>
            <family val="2"/>
            <charset val="238"/>
          </rPr>
          <t>- sloupce převeďte na válcový tvar a upravte barvy číselných řad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Vytvořte Bublinový graf pro zobrazení sluneční soustavy
</t>
        </r>
        <r>
          <rPr>
            <sz val="8"/>
            <color indexed="81"/>
            <rFont val="Tahoma"/>
            <family val="2"/>
            <charset val="238"/>
          </rPr>
          <t>- pro graf využijte data z řádků označených šedivou barvou
- vypněte legendu a popis osy x, nastavte bílou barvu pro oblast grafu</t>
        </r>
      </text>
    </comment>
  </commentList>
</comments>
</file>

<file path=xl/sharedStrings.xml><?xml version="1.0" encoding="utf-8"?>
<sst xmlns="http://schemas.openxmlformats.org/spreadsheetml/2006/main" count="129" uniqueCount="54">
  <si>
    <t>Položka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</si>
  <si>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</si>
  <si>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</si>
  <si>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</si>
  <si>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</si>
  <si>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</si>
  <si>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</si>
  <si>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</si>
  <si>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</si>
  <si>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</si>
  <si>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</si>
  <si>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</si>
  <si>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</si>
  <si>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</si>
  <si>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+</t>
  </si>
  <si>
    <t>Počáteční stav</t>
  </si>
  <si>
    <t>Tržby</t>
  </si>
  <si>
    <t>Úvěr</t>
  </si>
  <si>
    <t>-</t>
  </si>
  <si>
    <t>Fixní výdaje</t>
  </si>
  <si>
    <t>Variabilní výd.</t>
  </si>
  <si>
    <t>Rezerva</t>
  </si>
  <si>
    <t>Investice</t>
  </si>
  <si>
    <t>Úrok</t>
  </si>
  <si>
    <t>Konečný stav</t>
  </si>
  <si>
    <r>
      <t xml:space="preserve"> PLATEBNÍ KALENDÁŘ FIRMY STROJIMPORT s.r.o. </t>
    </r>
    <r>
      <rPr>
        <sz val="14"/>
        <rFont val="Arial CE"/>
        <family val="2"/>
        <charset val="238"/>
      </rPr>
      <t xml:space="preserve">  </t>
    </r>
    <r>
      <rPr>
        <sz val="8"/>
        <rFont val="Arial CE"/>
        <family val="2"/>
        <charset val="238"/>
      </rPr>
      <t>(údaje v tis. Kč)</t>
    </r>
  </si>
  <si>
    <t>Úkol</t>
  </si>
  <si>
    <t>Planeta</t>
  </si>
  <si>
    <t>Vzdále-nost</t>
  </si>
  <si>
    <t>Průměr</t>
  </si>
  <si>
    <t>Merkur</t>
  </si>
  <si>
    <t>Venuše</t>
  </si>
  <si>
    <t>Země</t>
  </si>
  <si>
    <t>Mars</t>
  </si>
  <si>
    <t>Jupiter</t>
  </si>
  <si>
    <t>Saturn</t>
  </si>
  <si>
    <t>Uran</t>
  </si>
  <si>
    <t>Neptun</t>
  </si>
  <si>
    <t>Pluto</t>
  </si>
  <si>
    <t>B</t>
  </si>
  <si>
    <t>Výsečový graf</t>
  </si>
  <si>
    <t>Rozpočet nákladů</t>
  </si>
  <si>
    <t>Položka rozpočtu</t>
  </si>
  <si>
    <t>Výrobek</t>
  </si>
  <si>
    <t>Celkem</t>
  </si>
  <si>
    <t>A</t>
  </si>
  <si>
    <t>C</t>
  </si>
  <si>
    <t>Počet prodaných kusů</t>
  </si>
  <si>
    <t>Celkové náklady</t>
  </si>
  <si>
    <t>přímý materiál</t>
  </si>
  <si>
    <t>přímé mzdy</t>
  </si>
  <si>
    <t>režie</t>
  </si>
  <si>
    <t>Zisk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</si>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</sst>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u/>
      <sz val="14"/>
      <name val="Arial CE"/>
      <family val="2"/>
      <charset val="238"/>
    </font>
    <font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4"/>
      <color indexed="9"/>
      <name val="Arial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1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0" fontId="0" fillId="0" borderId="9" xfId="0" applyBorder="1" applyAlignment="1">
      <alignment horizontal="center"/>
    </xf>
    <xf numFmtId="3" fontId="0" fillId="2" borderId="10" xfId="0" applyNumberFormat="1" applyFill="1" applyBorder="1"/>
    <xf numFmtId="0" fontId="0" fillId="0" borderId="11" xfId="0" applyBorder="1"/>
    <xf numFmtId="3" fontId="0" fillId="3" borderId="12" xfId="0" applyNumberFormat="1" applyFill="1" applyBorder="1"/>
    <xf numFmtId="0" fontId="5" fillId="3" borderId="13" xfId="0" applyFont="1" applyFill="1" applyBorder="1" applyAlignment="1">
      <alignment horizontal="center"/>
    </xf>
    <xf numFmtId="0" fontId="0" fillId="0" borderId="14" xfId="0" applyFill="1" applyBorder="1"/>
    <xf numFmtId="3" fontId="0" fillId="0" borderId="15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3" fontId="0" fillId="0" borderId="10" xfId="0" applyNumberFormat="1" applyFill="1" applyBorder="1"/>
    <xf numFmtId="0" fontId="0" fillId="0" borderId="18" xfId="0" applyFill="1" applyBorder="1"/>
    <xf numFmtId="3" fontId="0" fillId="0" borderId="19" xfId="0" applyNumberFormat="1" applyFill="1" applyBorder="1"/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0" fillId="0" borderId="9" xfId="0" applyBorder="1"/>
    <xf numFmtId="0" fontId="0" fillId="3" borderId="16" xfId="0" applyFill="1" applyBorder="1"/>
    <xf numFmtId="3" fontId="0" fillId="3" borderId="14" xfId="0" applyNumberFormat="1" applyFill="1" applyBorder="1"/>
    <xf numFmtId="0" fontId="0" fillId="3" borderId="25" xfId="0" applyFill="1" applyBorder="1"/>
    <xf numFmtId="3" fontId="0" fillId="3" borderId="18" xfId="0" applyNumberFormat="1" applyFill="1" applyBorder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3" borderId="14" xfId="0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0" borderId="12" xfId="0" applyNumberFormat="1" applyFill="1" applyBorder="1"/>
    <xf numFmtId="3" fontId="0" fillId="3" borderId="10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0" fillId="2" borderId="17" xfId="0" applyNumberFormat="1" applyFill="1" applyBorder="1"/>
    <xf numFmtId="0" fontId="0" fillId="0" borderId="18" xfId="0" applyBorder="1"/>
    <xf numFmtId="3" fontId="0" fillId="2" borderId="12" xfId="0" applyNumberFormat="1" applyFill="1" applyBorder="1"/>
    <xf numFmtId="3" fontId="0" fillId="2" borderId="19" xfId="0" applyNumberFormat="1" applyFill="1" applyBorder="1"/>
    <xf numFmtId="0" fontId="0" fillId="0" borderId="0" xfId="0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3" fontId="0" fillId="0" borderId="27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32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3" fontId="0" fillId="0" borderId="34" xfId="0" applyNumberFormat="1" applyBorder="1" applyProtection="1">
      <protection locked="0"/>
    </xf>
    <xf numFmtId="3" fontId="0" fillId="0" borderId="8" xfId="0" applyNumberFormat="1" applyFill="1" applyBorder="1" applyProtection="1"/>
    <xf numFmtId="0" fontId="0" fillId="3" borderId="35" xfId="0" applyFill="1" applyBorder="1" applyProtection="1">
      <protection locked="0"/>
    </xf>
    <xf numFmtId="3" fontId="0" fillId="3" borderId="15" xfId="0" applyNumberFormat="1" applyFill="1" applyBorder="1" applyProtection="1">
      <protection locked="0"/>
    </xf>
    <xf numFmtId="3" fontId="0" fillId="3" borderId="16" xfId="0" applyNumberFormat="1" applyFill="1" applyBorder="1" applyProtection="1">
      <protection locked="0"/>
    </xf>
    <xf numFmtId="3" fontId="0" fillId="3" borderId="17" xfId="0" applyNumberFormat="1" applyFill="1" applyBorder="1" applyProtection="1">
      <protection locked="0"/>
    </xf>
    <xf numFmtId="3" fontId="0" fillId="0" borderId="10" xfId="0" applyNumberFormat="1" applyFill="1" applyBorder="1" applyProtection="1"/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3" fontId="0" fillId="0" borderId="38" xfId="0" applyNumberFormat="1" applyFill="1" applyBorder="1" applyProtection="1"/>
    <xf numFmtId="3" fontId="0" fillId="0" borderId="39" xfId="0" applyNumberFormat="1" applyFill="1" applyBorder="1" applyProtection="1"/>
    <xf numFmtId="3" fontId="0" fillId="0" borderId="19" xfId="0" applyNumberFormat="1" applyFill="1" applyBorder="1" applyProtection="1"/>
    <xf numFmtId="0" fontId="9" fillId="0" borderId="0" xfId="0" applyFont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 textRotation="45"/>
      <protection locked="0"/>
    </xf>
    <xf numFmtId="0" fontId="0" fillId="0" borderId="47" xfId="0" applyBorder="1" applyAlignment="1" applyProtection="1">
      <alignment horizontal="center" vertical="center" textRotation="45"/>
      <protection locked="0"/>
    </xf>
    <xf numFmtId="0" fontId="0" fillId="0" borderId="48" xfId="0" applyBorder="1" applyAlignment="1" applyProtection="1">
      <alignment horizontal="center" vertical="center" textRotation="45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15</xdr:row>
      <xdr:rowOff>47625</xdr:rowOff>
    </xdr:from>
    <xdr:to>
      <xdr:col>4</xdr:col>
      <xdr:colOff>180975</xdr:colOff>
      <xdr:row>29</xdr:row>
      <xdr:rowOff>47625</xdr:rowOff>
    </xdr:to>
    <xdr:pic>
      <xdr:nvPicPr>
        <xdr:cNvPr id="51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8000" contrast="6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24150"/>
          <a:ext cx="1990725" cy="2266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15</xdr:row>
      <xdr:rowOff>57150</xdr:rowOff>
    </xdr:from>
    <xdr:to>
      <xdr:col>6</xdr:col>
      <xdr:colOff>209550</xdr:colOff>
      <xdr:row>28</xdr:row>
      <xdr:rowOff>95250</xdr:rowOff>
    </xdr:to>
    <xdr:pic>
      <xdr:nvPicPr>
        <xdr:cNvPr id="41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647950"/>
          <a:ext cx="3419475" cy="21431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14</xdr:row>
      <xdr:rowOff>114300</xdr:rowOff>
    </xdr:from>
    <xdr:to>
      <xdr:col>6</xdr:col>
      <xdr:colOff>381000</xdr:colOff>
      <xdr:row>27</xdr:row>
      <xdr:rowOff>66675</xdr:rowOff>
    </xdr:to>
    <xdr:pic>
      <xdr:nvPicPr>
        <xdr:cNvPr id="20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28900"/>
          <a:ext cx="3629025" cy="205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14</xdr:row>
      <xdr:rowOff>19050</xdr:rowOff>
    </xdr:from>
    <xdr:to>
      <xdr:col>4</xdr:col>
      <xdr:colOff>171450</xdr:colOff>
      <xdr:row>27</xdr:row>
      <xdr:rowOff>152400</xdr:rowOff>
    </xdr:to>
    <xdr:pic>
      <xdr:nvPicPr>
        <xdr:cNvPr id="61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05075"/>
          <a:ext cx="2962275" cy="22383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14</xdr:row>
      <xdr:rowOff>85725</xdr:rowOff>
    </xdr:from>
    <xdr:to>
      <xdr:col>6</xdr:col>
      <xdr:colOff>161925</xdr:colOff>
      <xdr:row>26</xdr:row>
      <xdr:rowOff>0</xdr:rowOff>
    </xdr:to>
    <xdr:pic>
      <xdr:nvPicPr>
        <xdr:cNvPr id="30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8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600325"/>
          <a:ext cx="3495675" cy="18573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5"/>
  <sheetViews>
    <sheetView workbookViewId="0"/>
  </sheetViews>
  <sheetFormatPr defaultRowHeight="12.75" x14ac:dyDescent="0.2"/>
  <cols>
    <col min="1" max="1" width="2.5703125" customWidth="1"/>
    <col min="2" max="2" width="12.85546875" customWidth="1"/>
    <col min="3" max="15" width="8.7109375" customWidth="1"/>
  </cols>
  <sheetData>
    <row r="2" spans="1:15" ht="25.15" customHeight="1" x14ac:dyDescent="0.2">
      <c r="B2" s="24" t="s">
        <v>26</v>
      </c>
    </row>
    <row r="5" spans="1:15" ht="18.75" thickBot="1" x14ac:dyDescent="0.3">
      <c r="A5" s="1"/>
      <c r="B5" s="1" t="s">
        <v>25</v>
      </c>
    </row>
    <row r="6" spans="1:15" ht="13.5" thickBot="1" x14ac:dyDescent="0.25">
      <c r="A6" s="2"/>
      <c r="B6" s="3" t="s">
        <v>0</v>
      </c>
      <c r="C6" s="33" t="s">
        <v>1</v>
      </c>
      <c r="D6" s="34" t="s">
        <v>2</v>
      </c>
      <c r="E6" s="34" t="s">
        <v>3</v>
      </c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35" t="s">
        <v>12</v>
      </c>
      <c r="O6" s="4" t="s">
        <v>13</v>
      </c>
    </row>
    <row r="7" spans="1:15" x14ac:dyDescent="0.2">
      <c r="A7" s="5" t="s">
        <v>14</v>
      </c>
      <c r="B7" s="6" t="s">
        <v>15</v>
      </c>
      <c r="C7" s="7">
        <v>2250</v>
      </c>
      <c r="D7" s="8">
        <f>C15</f>
        <v>3100</v>
      </c>
      <c r="E7" s="8">
        <f t="shared" ref="E7:N7" si="0">D15</f>
        <v>3550</v>
      </c>
      <c r="F7" s="8">
        <f t="shared" si="0"/>
        <v>4675</v>
      </c>
      <c r="G7" s="8">
        <f t="shared" si="0"/>
        <v>4800</v>
      </c>
      <c r="H7" s="8" t="e">
        <f t="shared" si="0"/>
        <v>#VALUE!</v>
      </c>
      <c r="I7" s="8" t="e">
        <f t="shared" si="0"/>
        <v>#VALUE!</v>
      </c>
      <c r="J7" s="8" t="e">
        <f t="shared" si="0"/>
        <v>#VALUE!</v>
      </c>
      <c r="K7" s="8" t="e">
        <f t="shared" si="0"/>
        <v>#VALUE!</v>
      </c>
      <c r="L7" s="8" t="e">
        <f t="shared" si="0"/>
        <v>#VALUE!</v>
      </c>
      <c r="M7" s="8" t="e">
        <f t="shared" si="0"/>
        <v>#VALUE!</v>
      </c>
      <c r="N7" s="8" t="e">
        <f t="shared" si="0"/>
        <v>#VALUE!</v>
      </c>
      <c r="O7" s="9"/>
    </row>
    <row r="8" spans="1:15" x14ac:dyDescent="0.2">
      <c r="A8" s="10" t="s">
        <v>14</v>
      </c>
      <c r="B8" s="15" t="s">
        <v>16</v>
      </c>
      <c r="C8" s="16">
        <v>5000</v>
      </c>
      <c r="D8" s="17">
        <v>3000</v>
      </c>
      <c r="E8" s="17">
        <v>4500</v>
      </c>
      <c r="F8" s="17">
        <v>4500</v>
      </c>
      <c r="G8" s="17">
        <v>4500</v>
      </c>
      <c r="H8" s="17">
        <v>4500</v>
      </c>
      <c r="I8" s="17">
        <v>3000</v>
      </c>
      <c r="J8" s="17">
        <v>3000</v>
      </c>
      <c r="K8" s="17">
        <v>5000</v>
      </c>
      <c r="L8" s="17">
        <v>5000</v>
      </c>
      <c r="M8" s="17">
        <v>5000</v>
      </c>
      <c r="N8" s="18">
        <v>2500</v>
      </c>
      <c r="O8" s="11">
        <f>SUM(C8:N8)</f>
        <v>49500</v>
      </c>
    </row>
    <row r="9" spans="1:15" x14ac:dyDescent="0.2">
      <c r="A9" s="10" t="s">
        <v>14</v>
      </c>
      <c r="B9" s="15" t="s">
        <v>17</v>
      </c>
      <c r="C9" s="16"/>
      <c r="D9" s="17"/>
      <c r="E9" s="17">
        <v>9000</v>
      </c>
      <c r="F9" s="17"/>
      <c r="G9" s="17" t="s">
        <v>40</v>
      </c>
      <c r="H9" s="17"/>
      <c r="I9" s="17"/>
      <c r="J9" s="17"/>
      <c r="K9" s="17"/>
      <c r="L9" s="17"/>
      <c r="M9" s="17"/>
      <c r="N9" s="18"/>
      <c r="O9" s="11">
        <f t="shared" ref="O9:O14" si="1">SUM(C9:N9)</f>
        <v>9000</v>
      </c>
    </row>
    <row r="10" spans="1:15" x14ac:dyDescent="0.2">
      <c r="A10" s="10" t="s">
        <v>18</v>
      </c>
      <c r="B10" s="36" t="s">
        <v>19</v>
      </c>
      <c r="C10" s="16">
        <v>900</v>
      </c>
      <c r="D10" s="17">
        <v>900</v>
      </c>
      <c r="E10" s="17">
        <v>900</v>
      </c>
      <c r="F10" s="17">
        <v>900</v>
      </c>
      <c r="G10" s="17">
        <v>900</v>
      </c>
      <c r="H10" s="17">
        <v>900</v>
      </c>
      <c r="I10" s="17">
        <v>900</v>
      </c>
      <c r="J10" s="17">
        <v>900</v>
      </c>
      <c r="K10" s="17">
        <v>900</v>
      </c>
      <c r="L10" s="17">
        <v>900</v>
      </c>
      <c r="M10" s="17">
        <v>900</v>
      </c>
      <c r="N10" s="18">
        <v>900</v>
      </c>
      <c r="O10" s="41">
        <f t="shared" si="1"/>
        <v>10800</v>
      </c>
    </row>
    <row r="11" spans="1:15" x14ac:dyDescent="0.2">
      <c r="A11" s="10" t="s">
        <v>18</v>
      </c>
      <c r="B11" s="36" t="s">
        <v>20</v>
      </c>
      <c r="C11" s="16">
        <v>2750</v>
      </c>
      <c r="D11" s="17">
        <v>1650</v>
      </c>
      <c r="E11" s="17">
        <v>2475</v>
      </c>
      <c r="F11" s="17">
        <v>2475</v>
      </c>
      <c r="G11" s="17">
        <v>2475</v>
      </c>
      <c r="H11" s="17">
        <v>2475</v>
      </c>
      <c r="I11" s="17">
        <v>1650</v>
      </c>
      <c r="J11" s="17">
        <v>1650</v>
      </c>
      <c r="K11" s="17">
        <v>2750</v>
      </c>
      <c r="L11" s="17">
        <v>2750</v>
      </c>
      <c r="M11" s="17">
        <v>2750</v>
      </c>
      <c r="N11" s="18">
        <v>1375</v>
      </c>
      <c r="O11" s="41">
        <f t="shared" si="1"/>
        <v>27225</v>
      </c>
    </row>
    <row r="12" spans="1:15" x14ac:dyDescent="0.2">
      <c r="A12" s="10" t="s">
        <v>18</v>
      </c>
      <c r="B12" s="36" t="s">
        <v>21</v>
      </c>
      <c r="C12" s="42">
        <v>500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41">
        <f t="shared" si="1"/>
        <v>500</v>
      </c>
    </row>
    <row r="13" spans="1:15" x14ac:dyDescent="0.2">
      <c r="A13" s="10" t="s">
        <v>18</v>
      </c>
      <c r="B13" s="36" t="s">
        <v>22</v>
      </c>
      <c r="C13" s="42"/>
      <c r="D13" s="43"/>
      <c r="E13" s="43">
        <v>9000</v>
      </c>
      <c r="F13" s="43"/>
      <c r="G13" s="43"/>
      <c r="H13" s="43"/>
      <c r="I13" s="43"/>
      <c r="J13" s="43"/>
      <c r="K13" s="43"/>
      <c r="L13" s="43"/>
      <c r="M13" s="43"/>
      <c r="N13" s="44"/>
      <c r="O13" s="41">
        <f t="shared" si="1"/>
        <v>9000</v>
      </c>
    </row>
    <row r="14" spans="1:15" x14ac:dyDescent="0.2">
      <c r="A14" s="10" t="s">
        <v>18</v>
      </c>
      <c r="B14" s="36" t="s">
        <v>23</v>
      </c>
      <c r="C14" s="42"/>
      <c r="D14" s="43"/>
      <c r="E14" s="43"/>
      <c r="F14" s="43">
        <v>1000</v>
      </c>
      <c r="G14" s="43">
        <v>1000</v>
      </c>
      <c r="H14" s="43">
        <v>1000</v>
      </c>
      <c r="I14" s="43">
        <v>1000</v>
      </c>
      <c r="J14" s="43">
        <v>1000</v>
      </c>
      <c r="K14" s="43">
        <v>1000</v>
      </c>
      <c r="L14" s="43">
        <v>1000</v>
      </c>
      <c r="M14" s="43">
        <v>1000</v>
      </c>
      <c r="N14" s="44">
        <v>1593</v>
      </c>
      <c r="O14" s="41">
        <f t="shared" si="1"/>
        <v>9593</v>
      </c>
    </row>
    <row r="15" spans="1:15" ht="13.5" thickBot="1" x14ac:dyDescent="0.25">
      <c r="A15" s="12"/>
      <c r="B15" s="45" t="s">
        <v>24</v>
      </c>
      <c r="C15" s="46">
        <f>C7+C8+C9-C10-C11-C12-C13-C14</f>
        <v>3100</v>
      </c>
      <c r="D15" s="46">
        <f t="shared" ref="D15:N15" si="2">D7+D8+D9-D10-D11-D12-D13-D14</f>
        <v>3550</v>
      </c>
      <c r="E15" s="46">
        <f t="shared" si="2"/>
        <v>4675</v>
      </c>
      <c r="F15" s="46">
        <f t="shared" si="2"/>
        <v>4800</v>
      </c>
      <c r="G15" s="46" t="e">
        <f t="shared" si="2"/>
        <v>#VALUE!</v>
      </c>
      <c r="H15" s="46" t="e">
        <f t="shared" si="2"/>
        <v>#VALUE!</v>
      </c>
      <c r="I15" s="46" t="e">
        <f t="shared" si="2"/>
        <v>#VALUE!</v>
      </c>
      <c r="J15" s="46" t="e">
        <f t="shared" si="2"/>
        <v>#VALUE!</v>
      </c>
      <c r="K15" s="46" t="e">
        <f t="shared" si="2"/>
        <v>#VALUE!</v>
      </c>
      <c r="L15" s="46" t="e">
        <f t="shared" si="2"/>
        <v>#VALUE!</v>
      </c>
      <c r="M15" s="46" t="e">
        <f t="shared" si="2"/>
        <v>#VALUE!</v>
      </c>
      <c r="N15" s="46" t="e">
        <f t="shared" si="2"/>
        <v>#VALUE!</v>
      </c>
      <c r="O15" s="47"/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5"/>
  <sheetViews>
    <sheetView workbookViewId="0">
      <selection activeCell="H17" sqref="H17"/>
    </sheetView>
  </sheetViews>
  <sheetFormatPr defaultRowHeight="12.75" x14ac:dyDescent="0.2"/>
  <cols>
    <col min="1" max="1" width="2.5703125" customWidth="1"/>
    <col min="2" max="2" width="12.85546875" customWidth="1"/>
    <col min="3" max="15" width="8.7109375" customWidth="1"/>
  </cols>
  <sheetData>
    <row r="2" spans="1:15" ht="18" x14ac:dyDescent="0.2">
      <c r="B2" s="24" t="s">
        <v>26</v>
      </c>
    </row>
    <row r="5" spans="1:15" ht="18.75" thickBot="1" x14ac:dyDescent="0.3">
      <c r="A5" s="1"/>
      <c r="B5" s="1" t="s">
        <v>25</v>
      </c>
    </row>
    <row r="6" spans="1:15" ht="13.5" thickBot="1" x14ac:dyDescent="0.25">
      <c r="A6" s="2"/>
      <c r="B6" s="3" t="s">
        <v>0</v>
      </c>
      <c r="C6" s="33" t="s">
        <v>1</v>
      </c>
      <c r="D6" s="34" t="s">
        <v>2</v>
      </c>
      <c r="E6" s="34" t="s">
        <v>3</v>
      </c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35" t="s">
        <v>12</v>
      </c>
      <c r="O6" s="4" t="s">
        <v>13</v>
      </c>
    </row>
    <row r="7" spans="1:15" x14ac:dyDescent="0.2">
      <c r="A7" s="5" t="s">
        <v>14</v>
      </c>
      <c r="B7" s="6" t="s">
        <v>15</v>
      </c>
      <c r="C7" s="7">
        <v>2250</v>
      </c>
      <c r="D7" s="8">
        <f t="shared" ref="D7:N7" si="0">C15</f>
        <v>3100</v>
      </c>
      <c r="E7" s="8">
        <f t="shared" si="0"/>
        <v>3550</v>
      </c>
      <c r="F7" s="8">
        <f t="shared" si="0"/>
        <v>4675</v>
      </c>
      <c r="G7" s="8">
        <f t="shared" si="0"/>
        <v>4800</v>
      </c>
      <c r="H7" s="8">
        <f t="shared" si="0"/>
        <v>4925</v>
      </c>
      <c r="I7" s="8">
        <f t="shared" si="0"/>
        <v>5050</v>
      </c>
      <c r="J7" s="8">
        <f t="shared" si="0"/>
        <v>4500</v>
      </c>
      <c r="K7" s="8">
        <f t="shared" si="0"/>
        <v>3950</v>
      </c>
      <c r="L7" s="8">
        <f t="shared" si="0"/>
        <v>4300</v>
      </c>
      <c r="M7" s="8">
        <f t="shared" si="0"/>
        <v>4650</v>
      </c>
      <c r="N7" s="8">
        <f t="shared" si="0"/>
        <v>5000</v>
      </c>
      <c r="O7" s="9"/>
    </row>
    <row r="8" spans="1:15" x14ac:dyDescent="0.2">
      <c r="A8" s="10" t="s">
        <v>14</v>
      </c>
      <c r="B8" s="36" t="s">
        <v>16</v>
      </c>
      <c r="C8" s="37">
        <v>5000</v>
      </c>
      <c r="D8" s="38">
        <v>3000</v>
      </c>
      <c r="E8" s="38">
        <v>4500</v>
      </c>
      <c r="F8" s="38">
        <v>4500</v>
      </c>
      <c r="G8" s="38">
        <v>4500</v>
      </c>
      <c r="H8" s="38">
        <v>4500</v>
      </c>
      <c r="I8" s="38">
        <v>3000</v>
      </c>
      <c r="J8" s="38">
        <v>3000</v>
      </c>
      <c r="K8" s="38">
        <v>5000</v>
      </c>
      <c r="L8" s="38">
        <v>5000</v>
      </c>
      <c r="M8" s="38">
        <v>5000</v>
      </c>
      <c r="N8" s="39">
        <v>2500</v>
      </c>
      <c r="O8" s="11">
        <f t="shared" ref="O8:O14" si="1">SUM(C8:N8)</f>
        <v>49500</v>
      </c>
    </row>
    <row r="9" spans="1:15" x14ac:dyDescent="0.2">
      <c r="A9" s="10" t="s">
        <v>14</v>
      </c>
      <c r="B9" s="15" t="s">
        <v>17</v>
      </c>
      <c r="C9" s="16"/>
      <c r="D9" s="17"/>
      <c r="E9" s="17">
        <v>9000</v>
      </c>
      <c r="F9" s="17"/>
      <c r="G9" s="17"/>
      <c r="H9" s="17"/>
      <c r="I9" s="17"/>
      <c r="J9" s="17"/>
      <c r="K9" s="17"/>
      <c r="L9" s="17"/>
      <c r="M9" s="17"/>
      <c r="N9" s="18"/>
      <c r="O9" s="11">
        <f t="shared" si="1"/>
        <v>9000</v>
      </c>
    </row>
    <row r="10" spans="1:15" x14ac:dyDescent="0.2">
      <c r="A10" s="10" t="s">
        <v>18</v>
      </c>
      <c r="B10" s="15" t="s">
        <v>19</v>
      </c>
      <c r="C10" s="16">
        <v>900</v>
      </c>
      <c r="D10" s="17">
        <v>900</v>
      </c>
      <c r="E10" s="17">
        <v>900</v>
      </c>
      <c r="F10" s="17">
        <v>900</v>
      </c>
      <c r="G10" s="17">
        <v>900</v>
      </c>
      <c r="H10" s="17">
        <v>900</v>
      </c>
      <c r="I10" s="17">
        <v>900</v>
      </c>
      <c r="J10" s="17">
        <v>900</v>
      </c>
      <c r="K10" s="17">
        <v>900</v>
      </c>
      <c r="L10" s="17">
        <v>900</v>
      </c>
      <c r="M10" s="17">
        <v>900</v>
      </c>
      <c r="N10" s="18">
        <v>900</v>
      </c>
      <c r="O10" s="19">
        <f t="shared" si="1"/>
        <v>10800</v>
      </c>
    </row>
    <row r="11" spans="1:15" x14ac:dyDescent="0.2">
      <c r="A11" s="10" t="s">
        <v>18</v>
      </c>
      <c r="B11" s="36" t="s">
        <v>20</v>
      </c>
      <c r="C11" s="37">
        <v>2750</v>
      </c>
      <c r="D11" s="38">
        <v>1650</v>
      </c>
      <c r="E11" s="38">
        <v>2475</v>
      </c>
      <c r="F11" s="38">
        <v>2475</v>
      </c>
      <c r="G11" s="38">
        <v>2475</v>
      </c>
      <c r="H11" s="38">
        <v>2475</v>
      </c>
      <c r="I11" s="38">
        <v>1650</v>
      </c>
      <c r="J11" s="38">
        <v>1650</v>
      </c>
      <c r="K11" s="38">
        <v>2750</v>
      </c>
      <c r="L11" s="38">
        <v>2750</v>
      </c>
      <c r="M11" s="38">
        <v>2750</v>
      </c>
      <c r="N11" s="39">
        <v>1375</v>
      </c>
      <c r="O11" s="19">
        <f t="shared" si="1"/>
        <v>27225</v>
      </c>
    </row>
    <row r="12" spans="1:15" x14ac:dyDescent="0.2">
      <c r="A12" s="10" t="s">
        <v>18</v>
      </c>
      <c r="B12" s="15" t="s">
        <v>21</v>
      </c>
      <c r="C12" s="16">
        <v>500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9">
        <f t="shared" si="1"/>
        <v>500</v>
      </c>
    </row>
    <row r="13" spans="1:15" x14ac:dyDescent="0.2">
      <c r="A13" s="10" t="s">
        <v>18</v>
      </c>
      <c r="B13" s="15" t="s">
        <v>22</v>
      </c>
      <c r="C13" s="16"/>
      <c r="D13" s="17"/>
      <c r="E13" s="17">
        <v>9000</v>
      </c>
      <c r="F13" s="17"/>
      <c r="G13" s="17"/>
      <c r="H13" s="17"/>
      <c r="I13" s="17"/>
      <c r="J13" s="17"/>
      <c r="K13" s="17"/>
      <c r="L13" s="17"/>
      <c r="M13" s="17"/>
      <c r="N13" s="18"/>
      <c r="O13" s="19">
        <f t="shared" si="1"/>
        <v>9000</v>
      </c>
    </row>
    <row r="14" spans="1:15" x14ac:dyDescent="0.2">
      <c r="A14" s="10" t="s">
        <v>18</v>
      </c>
      <c r="B14" s="15" t="s">
        <v>23</v>
      </c>
      <c r="C14" s="16"/>
      <c r="D14" s="17"/>
      <c r="E14" s="17"/>
      <c r="F14" s="17">
        <v>1000</v>
      </c>
      <c r="G14" s="17">
        <v>1000</v>
      </c>
      <c r="H14" s="17">
        <v>1000</v>
      </c>
      <c r="I14" s="17">
        <v>1000</v>
      </c>
      <c r="J14" s="17">
        <v>1000</v>
      </c>
      <c r="K14" s="17">
        <v>1000</v>
      </c>
      <c r="L14" s="17">
        <v>1000</v>
      </c>
      <c r="M14" s="17">
        <v>1000</v>
      </c>
      <c r="N14" s="18">
        <v>1593</v>
      </c>
      <c r="O14" s="19">
        <f t="shared" si="1"/>
        <v>9593</v>
      </c>
    </row>
    <row r="15" spans="1:15" ht="13.5" thickBot="1" x14ac:dyDescent="0.25">
      <c r="A15" s="12"/>
      <c r="B15" s="20" t="s">
        <v>24</v>
      </c>
      <c r="C15" s="40">
        <f t="shared" ref="C15:N15" si="2">C7+C8+C9-C10-C11-C12-C13-C14</f>
        <v>3100</v>
      </c>
      <c r="D15" s="40">
        <f t="shared" si="2"/>
        <v>3550</v>
      </c>
      <c r="E15" s="40">
        <f t="shared" si="2"/>
        <v>4675</v>
      </c>
      <c r="F15" s="40">
        <f t="shared" si="2"/>
        <v>4800</v>
      </c>
      <c r="G15" s="40">
        <f t="shared" si="2"/>
        <v>4925</v>
      </c>
      <c r="H15" s="40">
        <f t="shared" si="2"/>
        <v>5050</v>
      </c>
      <c r="I15" s="40">
        <f t="shared" si="2"/>
        <v>4500</v>
      </c>
      <c r="J15" s="40">
        <f t="shared" si="2"/>
        <v>3950</v>
      </c>
      <c r="K15" s="40">
        <f t="shared" si="2"/>
        <v>4300</v>
      </c>
      <c r="L15" s="40">
        <f t="shared" si="2"/>
        <v>4650</v>
      </c>
      <c r="M15" s="40">
        <f t="shared" si="2"/>
        <v>5000</v>
      </c>
      <c r="N15" s="40">
        <f t="shared" si="2"/>
        <v>3632</v>
      </c>
      <c r="O15" s="21"/>
    </row>
  </sheetData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4"/>
  <sheetViews>
    <sheetView workbookViewId="0">
      <selection activeCell="B2" sqref="B2"/>
    </sheetView>
  </sheetViews>
  <sheetFormatPr defaultRowHeight="12.75" x14ac:dyDescent="0.2"/>
  <cols>
    <col min="1" max="1" width="2.5703125" customWidth="1"/>
    <col min="2" max="2" width="12.85546875" customWidth="1"/>
    <col min="3" max="15" width="8.7109375" customWidth="1"/>
  </cols>
  <sheetData>
    <row r="2" spans="1:15" ht="25.15" customHeight="1" x14ac:dyDescent="0.2">
      <c r="B2" s="24" t="s">
        <v>26</v>
      </c>
    </row>
    <row r="4" spans="1:15" ht="18.75" thickBot="1" x14ac:dyDescent="0.3">
      <c r="A4" s="1"/>
      <c r="B4" s="1" t="s">
        <v>25</v>
      </c>
    </row>
    <row r="5" spans="1:15" ht="13.5" thickBot="1" x14ac:dyDescent="0.25">
      <c r="A5" s="2"/>
      <c r="B5" s="3" t="s">
        <v>0</v>
      </c>
      <c r="C5" s="22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23" t="s">
        <v>12</v>
      </c>
      <c r="O5" s="4" t="s">
        <v>13</v>
      </c>
    </row>
    <row r="6" spans="1:15" x14ac:dyDescent="0.2">
      <c r="A6" s="5" t="s">
        <v>14</v>
      </c>
      <c r="B6" s="6" t="s">
        <v>15</v>
      </c>
      <c r="C6" s="7">
        <v>2250</v>
      </c>
      <c r="D6" s="8">
        <f t="shared" ref="D6:N6" si="0">C14</f>
        <v>3100</v>
      </c>
      <c r="E6" s="8">
        <f t="shared" si="0"/>
        <v>3550</v>
      </c>
      <c r="F6" s="8">
        <f t="shared" si="0"/>
        <v>4675</v>
      </c>
      <c r="G6" s="8">
        <f t="shared" si="0"/>
        <v>4800</v>
      </c>
      <c r="H6" s="8">
        <f t="shared" si="0"/>
        <v>4925</v>
      </c>
      <c r="I6" s="8">
        <f t="shared" si="0"/>
        <v>5050</v>
      </c>
      <c r="J6" s="8">
        <f t="shared" si="0"/>
        <v>4500</v>
      </c>
      <c r="K6" s="8">
        <f t="shared" si="0"/>
        <v>3950</v>
      </c>
      <c r="L6" s="8">
        <f t="shared" si="0"/>
        <v>4300</v>
      </c>
      <c r="M6" s="8">
        <f t="shared" si="0"/>
        <v>4650</v>
      </c>
      <c r="N6" s="8">
        <f t="shared" si="0"/>
        <v>5000</v>
      </c>
      <c r="O6" s="9"/>
    </row>
    <row r="7" spans="1:15" x14ac:dyDescent="0.2">
      <c r="A7" s="10" t="s">
        <v>14</v>
      </c>
      <c r="B7" s="15" t="s">
        <v>16</v>
      </c>
      <c r="C7" s="16">
        <v>5000</v>
      </c>
      <c r="D7" s="17">
        <v>3000</v>
      </c>
      <c r="E7" s="17">
        <v>4500</v>
      </c>
      <c r="F7" s="17">
        <v>4500</v>
      </c>
      <c r="G7" s="17">
        <v>4500</v>
      </c>
      <c r="H7" s="17">
        <v>4500</v>
      </c>
      <c r="I7" s="17">
        <v>3000</v>
      </c>
      <c r="J7" s="17">
        <v>3000</v>
      </c>
      <c r="K7" s="17">
        <v>5000</v>
      </c>
      <c r="L7" s="17">
        <v>5000</v>
      </c>
      <c r="M7" s="17">
        <v>5000</v>
      </c>
      <c r="N7" s="18">
        <v>2500</v>
      </c>
      <c r="O7" s="11">
        <f t="shared" ref="O7:O13" si="1">SUM(C7:N7)</f>
        <v>49500</v>
      </c>
    </row>
    <row r="8" spans="1:15" x14ac:dyDescent="0.2">
      <c r="A8" s="10" t="s">
        <v>14</v>
      </c>
      <c r="B8" s="15" t="s">
        <v>17</v>
      </c>
      <c r="C8" s="16"/>
      <c r="D8" s="17"/>
      <c r="E8" s="17">
        <v>9000</v>
      </c>
      <c r="F8" s="17"/>
      <c r="G8" s="17"/>
      <c r="H8" s="17"/>
      <c r="I8" s="17"/>
      <c r="J8" s="17"/>
      <c r="K8" s="17"/>
      <c r="L8" s="17"/>
      <c r="M8" s="17"/>
      <c r="N8" s="18"/>
      <c r="O8" s="11">
        <f t="shared" si="1"/>
        <v>9000</v>
      </c>
    </row>
    <row r="9" spans="1:15" x14ac:dyDescent="0.2">
      <c r="A9" s="10" t="s">
        <v>18</v>
      </c>
      <c r="B9" s="15" t="s">
        <v>19</v>
      </c>
      <c r="C9" s="16">
        <v>900</v>
      </c>
      <c r="D9" s="17">
        <v>900</v>
      </c>
      <c r="E9" s="17">
        <v>900</v>
      </c>
      <c r="F9" s="17">
        <v>900</v>
      </c>
      <c r="G9" s="17">
        <v>900</v>
      </c>
      <c r="H9" s="17">
        <v>900</v>
      </c>
      <c r="I9" s="17">
        <v>900</v>
      </c>
      <c r="J9" s="17">
        <v>900</v>
      </c>
      <c r="K9" s="17">
        <v>900</v>
      </c>
      <c r="L9" s="17">
        <v>900</v>
      </c>
      <c r="M9" s="17">
        <v>900</v>
      </c>
      <c r="N9" s="18">
        <v>900</v>
      </c>
      <c r="O9" s="19">
        <f t="shared" si="1"/>
        <v>10800</v>
      </c>
    </row>
    <row r="10" spans="1:15" x14ac:dyDescent="0.2">
      <c r="A10" s="10" t="s">
        <v>18</v>
      </c>
      <c r="B10" s="15" t="s">
        <v>20</v>
      </c>
      <c r="C10" s="16">
        <v>2750</v>
      </c>
      <c r="D10" s="17">
        <v>1650</v>
      </c>
      <c r="E10" s="17">
        <v>2475</v>
      </c>
      <c r="F10" s="17">
        <v>2475</v>
      </c>
      <c r="G10" s="17">
        <v>2475</v>
      </c>
      <c r="H10" s="17">
        <v>2475</v>
      </c>
      <c r="I10" s="17">
        <v>1650</v>
      </c>
      <c r="J10" s="17">
        <v>1650</v>
      </c>
      <c r="K10" s="17">
        <v>2750</v>
      </c>
      <c r="L10" s="17">
        <v>2750</v>
      </c>
      <c r="M10" s="17">
        <v>2750</v>
      </c>
      <c r="N10" s="18">
        <v>1375</v>
      </c>
      <c r="O10" s="19">
        <f t="shared" si="1"/>
        <v>27225</v>
      </c>
    </row>
    <row r="11" spans="1:15" x14ac:dyDescent="0.2">
      <c r="A11" s="10" t="s">
        <v>18</v>
      </c>
      <c r="B11" s="15" t="s">
        <v>21</v>
      </c>
      <c r="C11" s="16">
        <v>500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9">
        <f t="shared" si="1"/>
        <v>500</v>
      </c>
    </row>
    <row r="12" spans="1:15" x14ac:dyDescent="0.2">
      <c r="A12" s="10" t="s">
        <v>18</v>
      </c>
      <c r="B12" s="15" t="s">
        <v>22</v>
      </c>
      <c r="C12" s="16"/>
      <c r="D12" s="17"/>
      <c r="E12" s="17">
        <v>9000</v>
      </c>
      <c r="F12" s="17"/>
      <c r="G12" s="17"/>
      <c r="H12" s="17"/>
      <c r="I12" s="17"/>
      <c r="J12" s="17"/>
      <c r="K12" s="17"/>
      <c r="L12" s="17"/>
      <c r="M12" s="17"/>
      <c r="N12" s="18"/>
      <c r="O12" s="19">
        <f t="shared" si="1"/>
        <v>9000</v>
      </c>
    </row>
    <row r="13" spans="1:15" x14ac:dyDescent="0.2">
      <c r="A13" s="10" t="s">
        <v>18</v>
      </c>
      <c r="B13" s="15" t="s">
        <v>23</v>
      </c>
      <c r="C13" s="16"/>
      <c r="D13" s="17"/>
      <c r="E13" s="17"/>
      <c r="F13" s="17">
        <v>1000</v>
      </c>
      <c r="G13" s="17">
        <v>1000</v>
      </c>
      <c r="H13" s="17">
        <v>1000</v>
      </c>
      <c r="I13" s="17">
        <v>1000</v>
      </c>
      <c r="J13" s="17">
        <v>1000</v>
      </c>
      <c r="K13" s="17">
        <v>1000</v>
      </c>
      <c r="L13" s="17">
        <v>1000</v>
      </c>
      <c r="M13" s="17">
        <v>1000</v>
      </c>
      <c r="N13" s="18">
        <v>1593</v>
      </c>
      <c r="O13" s="19">
        <f t="shared" si="1"/>
        <v>9593</v>
      </c>
    </row>
    <row r="14" spans="1:15" ht="13.5" thickBot="1" x14ac:dyDescent="0.25">
      <c r="A14" s="12"/>
      <c r="B14" s="20" t="s">
        <v>24</v>
      </c>
      <c r="C14" s="13">
        <f t="shared" ref="C14:N14" si="2">C6+C7+C8-C9-C10-C11-C12-C13</f>
        <v>3100</v>
      </c>
      <c r="D14" s="13">
        <f t="shared" si="2"/>
        <v>3550</v>
      </c>
      <c r="E14" s="13">
        <f t="shared" si="2"/>
        <v>4675</v>
      </c>
      <c r="F14" s="13">
        <f t="shared" si="2"/>
        <v>4800</v>
      </c>
      <c r="G14" s="13">
        <f t="shared" si="2"/>
        <v>4925</v>
      </c>
      <c r="H14" s="13">
        <f t="shared" si="2"/>
        <v>5050</v>
      </c>
      <c r="I14" s="13">
        <f t="shared" si="2"/>
        <v>4500</v>
      </c>
      <c r="J14" s="13">
        <f t="shared" si="2"/>
        <v>3950</v>
      </c>
      <c r="K14" s="13">
        <f t="shared" si="2"/>
        <v>4300</v>
      </c>
      <c r="L14" s="13">
        <f t="shared" si="2"/>
        <v>4650</v>
      </c>
      <c r="M14" s="13">
        <f t="shared" si="2"/>
        <v>5000</v>
      </c>
      <c r="N14" s="13">
        <f t="shared" si="2"/>
        <v>3632</v>
      </c>
      <c r="O14" s="2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4"/>
  <sheetViews>
    <sheetView workbookViewId="0">
      <selection activeCell="F26" sqref="F26"/>
    </sheetView>
  </sheetViews>
  <sheetFormatPr defaultRowHeight="12.75" x14ac:dyDescent="0.2"/>
  <cols>
    <col min="2" max="2" width="14" customWidth="1"/>
    <col min="3" max="6" width="10.42578125" customWidth="1"/>
  </cols>
  <sheetData>
    <row r="2" spans="1:6" ht="25.7" customHeight="1" x14ac:dyDescent="0.2">
      <c r="A2" s="24" t="s">
        <v>26</v>
      </c>
    </row>
    <row r="4" spans="1:6" ht="14.45" customHeight="1" x14ac:dyDescent="0.25">
      <c r="A4" s="72" t="s">
        <v>41</v>
      </c>
      <c r="B4" s="72"/>
      <c r="C4" s="72"/>
      <c r="D4" s="72"/>
      <c r="E4" s="72"/>
      <c r="F4" s="72"/>
    </row>
    <row r="5" spans="1:6" ht="13.5" thickBot="1" x14ac:dyDescent="0.25">
      <c r="A5" s="48"/>
      <c r="B5" s="48"/>
      <c r="C5" s="48"/>
      <c r="D5" s="48"/>
      <c r="E5" s="48"/>
      <c r="F5" s="48"/>
    </row>
    <row r="6" spans="1:6" x14ac:dyDescent="0.2">
      <c r="A6" s="73" t="s">
        <v>42</v>
      </c>
      <c r="B6" s="74"/>
      <c r="C6" s="49"/>
      <c r="D6" s="49" t="s">
        <v>43</v>
      </c>
      <c r="E6" s="49"/>
      <c r="F6" s="79" t="s">
        <v>44</v>
      </c>
    </row>
    <row r="7" spans="1:6" x14ac:dyDescent="0.2">
      <c r="A7" s="75"/>
      <c r="B7" s="76"/>
      <c r="C7" s="50" t="s">
        <v>45</v>
      </c>
      <c r="D7" s="51" t="s">
        <v>39</v>
      </c>
      <c r="E7" s="52" t="s">
        <v>46</v>
      </c>
      <c r="F7" s="80"/>
    </row>
    <row r="8" spans="1:6" x14ac:dyDescent="0.2">
      <c r="A8" s="75"/>
      <c r="B8" s="76"/>
      <c r="C8" s="50"/>
      <c r="D8" s="51" t="s">
        <v>47</v>
      </c>
      <c r="E8" s="52"/>
      <c r="F8" s="80"/>
    </row>
    <row r="9" spans="1:6" ht="13.5" thickBot="1" x14ac:dyDescent="0.25">
      <c r="A9" s="77"/>
      <c r="B9" s="78"/>
      <c r="C9" s="53">
        <v>2356</v>
      </c>
      <c r="D9" s="54">
        <v>1896</v>
      </c>
      <c r="E9" s="55">
        <v>2365</v>
      </c>
      <c r="F9" s="81"/>
    </row>
    <row r="10" spans="1:6" ht="13.5" thickTop="1" x14ac:dyDescent="0.2">
      <c r="A10" s="56" t="s">
        <v>16</v>
      </c>
      <c r="B10" s="57"/>
      <c r="C10" s="58">
        <v>353400</v>
      </c>
      <c r="D10" s="59">
        <v>379200</v>
      </c>
      <c r="E10" s="60">
        <v>520300</v>
      </c>
      <c r="F10" s="61">
        <f>C10+D10+E10</f>
        <v>1252900</v>
      </c>
    </row>
    <row r="11" spans="1:6" x14ac:dyDescent="0.2">
      <c r="A11" s="82" t="s">
        <v>48</v>
      </c>
      <c r="B11" s="62" t="s">
        <v>49</v>
      </c>
      <c r="C11" s="63">
        <v>210000</v>
      </c>
      <c r="D11" s="64">
        <v>150000</v>
      </c>
      <c r="E11" s="65">
        <v>210000</v>
      </c>
      <c r="F11" s="66">
        <f>C11+D11+E11</f>
        <v>570000</v>
      </c>
    </row>
    <row r="12" spans="1:6" x14ac:dyDescent="0.2">
      <c r="A12" s="83"/>
      <c r="B12" s="62" t="s">
        <v>50</v>
      </c>
      <c r="C12" s="63">
        <v>40000</v>
      </c>
      <c r="D12" s="64">
        <v>75000</v>
      </c>
      <c r="E12" s="65">
        <v>105000</v>
      </c>
      <c r="F12" s="66">
        <f>C12+D12+E12</f>
        <v>220000</v>
      </c>
    </row>
    <row r="13" spans="1:6" x14ac:dyDescent="0.2">
      <c r="A13" s="84"/>
      <c r="B13" s="62" t="s">
        <v>51</v>
      </c>
      <c r="C13" s="63">
        <v>75000</v>
      </c>
      <c r="D13" s="64">
        <v>80000</v>
      </c>
      <c r="E13" s="65">
        <v>160000</v>
      </c>
      <c r="F13" s="66">
        <f>C13+D13+E13</f>
        <v>315000</v>
      </c>
    </row>
    <row r="14" spans="1:6" ht="13.5" thickBot="1" x14ac:dyDescent="0.25">
      <c r="A14" s="67" t="s">
        <v>52</v>
      </c>
      <c r="B14" s="68"/>
      <c r="C14" s="69">
        <f>C10-C11-C12-C13</f>
        <v>28400</v>
      </c>
      <c r="D14" s="69">
        <f>D10-D11-D12-D13</f>
        <v>74200</v>
      </c>
      <c r="E14" s="70">
        <f>E10-E11-E12-E13</f>
        <v>45300</v>
      </c>
      <c r="F14" s="71">
        <f>F10-F11-F12-F13</f>
        <v>147900</v>
      </c>
    </row>
  </sheetData>
  <mergeCells count="4">
    <mergeCell ref="A4:F4"/>
    <mergeCell ref="A6:B9"/>
    <mergeCell ref="F6:F9"/>
    <mergeCell ref="A11:A13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I25" sqref="I25"/>
    </sheetView>
  </sheetViews>
  <sheetFormatPr defaultRowHeight="12.75" x14ac:dyDescent="0.2"/>
  <sheetData>
    <row r="2" spans="1:9" ht="18" x14ac:dyDescent="0.2">
      <c r="A2" s="24" t="s">
        <v>26</v>
      </c>
    </row>
    <row r="4" spans="1:9" ht="13.5" thickBot="1" x14ac:dyDescent="0.25"/>
    <row r="5" spans="1:9" ht="25.5" x14ac:dyDescent="0.2">
      <c r="B5" s="25" t="s">
        <v>27</v>
      </c>
      <c r="C5" s="26" t="s">
        <v>28</v>
      </c>
      <c r="D5" s="27" t="s">
        <v>29</v>
      </c>
    </row>
    <row r="6" spans="1:9" x14ac:dyDescent="0.2">
      <c r="B6" s="28" t="s">
        <v>30</v>
      </c>
      <c r="C6" s="29">
        <v>48</v>
      </c>
      <c r="D6" s="30">
        <v>5000</v>
      </c>
    </row>
    <row r="7" spans="1:9" x14ac:dyDescent="0.2">
      <c r="B7" s="28" t="s">
        <v>31</v>
      </c>
      <c r="C7" s="29">
        <v>99</v>
      </c>
      <c r="D7" s="30">
        <v>11900</v>
      </c>
    </row>
    <row r="8" spans="1:9" x14ac:dyDescent="0.2">
      <c r="B8" s="28" t="s">
        <v>32</v>
      </c>
      <c r="C8" s="29">
        <v>150</v>
      </c>
      <c r="D8" s="30">
        <v>12600</v>
      </c>
    </row>
    <row r="9" spans="1:9" x14ac:dyDescent="0.2">
      <c r="B9" s="28" t="s">
        <v>33</v>
      </c>
      <c r="C9" s="29">
        <v>225</v>
      </c>
      <c r="D9" s="30">
        <v>6000</v>
      </c>
    </row>
    <row r="10" spans="1:9" x14ac:dyDescent="0.2">
      <c r="B10" s="28" t="s">
        <v>34</v>
      </c>
      <c r="C10" s="29">
        <v>400</v>
      </c>
      <c r="D10" s="30">
        <v>147000</v>
      </c>
    </row>
    <row r="11" spans="1:9" x14ac:dyDescent="0.2">
      <c r="B11" s="28" t="s">
        <v>35</v>
      </c>
      <c r="C11" s="29">
        <v>500</v>
      </c>
      <c r="D11" s="30">
        <v>85000</v>
      </c>
    </row>
    <row r="12" spans="1:9" x14ac:dyDescent="0.2">
      <c r="B12" s="28" t="s">
        <v>36</v>
      </c>
      <c r="C12" s="29">
        <v>600</v>
      </c>
      <c r="D12" s="30">
        <v>65000</v>
      </c>
    </row>
    <row r="13" spans="1:9" x14ac:dyDescent="0.2">
      <c r="B13" s="28" t="s">
        <v>37</v>
      </c>
      <c r="C13" s="29">
        <v>800</v>
      </c>
      <c r="D13" s="30">
        <v>60000</v>
      </c>
      <c r="I13" t="s">
        <v>53</v>
      </c>
    </row>
    <row r="14" spans="1:9" ht="13.5" thickBot="1" x14ac:dyDescent="0.25">
      <c r="B14" s="12" t="s">
        <v>38</v>
      </c>
      <c r="C14" s="31">
        <v>1200</v>
      </c>
      <c r="D14" s="32">
        <v>1500</v>
      </c>
    </row>
  </sheetData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Výsečový graf</vt:lpstr>
      <vt:lpstr>Sloupcový graf 2D</vt:lpstr>
      <vt:lpstr>Spojnicový graf</vt:lpstr>
      <vt:lpstr>Sloupcový graf 3D</vt:lpstr>
      <vt:lpstr>Bublinový graf</vt:lpstr>
    </vt:vector>
  </TitlesOfParts>
  <Company>známá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Andulka</dc:creator>
  <cp:lastModifiedBy>alena</cp:lastModifiedBy>
  <dcterms:created xsi:type="dcterms:W3CDTF">2003-09-20T08:16:08Z</dcterms:created>
  <dcterms:modified xsi:type="dcterms:W3CDTF">2016-03-03T16:05:24Z</dcterms:modified>
</cp:coreProperties>
</file>